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9140" windowHeight="10605" tabRatio="294" firstSheet="3"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4525" calcMode="manual" fullCalcOnLoad="1"/>
</workbook>
</file>

<file path=xl/calcChain.xml><?xml version="1.0" encoding="utf-8"?>
<calcChain xmlns="http://schemas.openxmlformats.org/spreadsheetml/2006/main">
  <c r="A6" i="7" l="1"/>
  <c r="A7" i="7"/>
  <c r="A8" i="7"/>
  <c r="A9" i="7"/>
  <c r="A10" i="7"/>
  <c r="A11" i="7"/>
  <c r="A12" i="7"/>
  <c r="A13" i="7"/>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<sst xmlns="http://schemas.openxmlformats.org/spreadsheetml/2006/main" count="316" uniqueCount="253">
  <si>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</si>
  <si>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</si>
  <si>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</si>
  <si>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</si>
  <si>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</si>
  <si>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</si>
  <si>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</si>
  <si>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</si>
  <si>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</si>
  <si>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</si>
  <si>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</si>
  <si>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</si>
  <si>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</si>
  <si>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</si>
  <si>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</si>
  <si>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</si>
  <si>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</si>
  <si>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</si>
  <si>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</si>
  <si>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</si>
  <si>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</si>
  <si>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</si>
  <si>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</si>
  <si>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</si>
  <si>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</si>
  <si>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</si>
  <si>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</si>
  <si>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</si>
  <si>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</si>
  <si>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</si>
  <si>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</si>
  <si>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</si>
  <si>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</si>
  <si>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</si>
  <si>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</si>
  <si>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</si>
  <si>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</si>
  <si>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</si>
  <si>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</si>
  <si>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</si>
  <si>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</si>
  <si>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</si>
  <si>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</si>
  <si>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</si>
  <si>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</si>
  <si>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</si>
  <si>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</si>
  <si>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</si>
  <si>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</si>
  <si>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</si>
  <si>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</si>
  <si>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</si>
  <si>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</si>
  <si>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</si>
  <si>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</si>
  <si>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</si>
  <si>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</si>
  <si>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</si>
  <si>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</si>
  <si>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</si>
  <si>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</si>
  <si>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</si>
  <si>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</si>
  <si>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</si>
  <si>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</si>
  <si>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</si>
  <si>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</si>
  <si>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</si>
  <si>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</si>
  <si>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</si>
  <si>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</si>
  <si>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</si>
  <si>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</si>
  <si>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</si>
  <si>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</si>
  <si>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</si>
  <si>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</si>
  <si>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</si>
  <si>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</si>
  <si>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</si>
  <si>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</si>
  <si>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</si>
  <si>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</si>
  <si>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</si>
  <si>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</si>
  <si>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</si>
  <si>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</si>
  <si>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</si>
  <si>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</si>
  <si>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</si>
  <si>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</si>
  <si>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</si>
  <si>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</si>
  <si>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</si>
  <si>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</si>
  <si>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</si>
  <si>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</si>
  <si>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</si>
  <si>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</si>
  <si>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</si>
  <si>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</si>
  <si>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</si>
  <si>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</si>
  <si>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</si>
  <si>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</si>
  <si>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</si>
  <si>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</si>
  <si>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</si>
  <si>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</si>
  <si>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</si>
  <si>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</si>
  <si>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</si>
  <si>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</si>
  <si>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</si>
  <si>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</si>
  <si>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</si>
  <si>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</si>
  <si>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</si>
  <si>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</si>
  <si>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</si>
  <si>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</si>
  <si>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</si>
  <si>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</si>
  <si>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</si>
  <si>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</si>
  <si>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</si>
  <si>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</si>
  <si>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</si>
  <si>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</si>
  <si>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</si>
  <si>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</si>
  <si>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</si>
  <si>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</si>
  <si>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</si>
  <si>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</si>
  <si>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</si>
  <si>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</si>
  <si>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</si>
  <si>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</si>
  <si>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</si>
  <si>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</si>
  <si>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</si>
  <si>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</si>
  <si>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</si>
  <si>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</si>
  <si>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</si>
  <si>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</si>
  <si>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</si>
  <si>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</si>
  <si>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</si>
  <si>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</si>
  <si>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</si>
  <si>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</si>
  <si>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</si>
  <si>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</si>
  <si>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</si>
  <si>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</si>
  <si>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</si>
  <si>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</si>
  <si>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</si>
  <si>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</si>
  <si>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</si>
  <si>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</si>
  <si>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</si>
  <si>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</si>
  <si>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</si>
  <si>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</si>
  <si>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</si>
  <si>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</si>
  <si>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</si>
  <si>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</si>
  <si>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</si>
  <si>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</si>
  <si>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</si>
  <si>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</si>
  <si>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</si>
  <si>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</si>
  <si>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</si>
  <si>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</si>
  <si>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</si>
  <si>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</si>
  <si>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</si>
  <si>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</si>
  <si>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</si>
  <si>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</si>
  <si>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</si>
  <si>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</si>
  <si>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</si>
  <si>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</si>
  <si>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</si>
  <si>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</si>
  <si>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</si>
  <si>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</si>
  <si>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</si>
  <si>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</si>
  <si>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</si>
  <si>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</si>
  <si>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</si>
  <si>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</si>
  <si>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</si>
  <si>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</si>
  <si>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</si>
  <si>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</si>
  <si>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</si>
  <si>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</si>
  <si>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</si>
  <si>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</si>
  <si>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</si>
  <si>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</si>
  <si>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</si>
  <si>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</si>
  <si>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</si>
  <si>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</si>
  <si>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</si>
  <si>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</si>
  <si>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</si>
  <si>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</si>
  <si>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</si>
  <si>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</si>
  <si>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</si>
  <si>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</si>
  <si>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</si>
  <si>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</si>
  <si>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</si>
  <si>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</si>
  <si>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</si>
  <si>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</si>
  <si>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</si>
  <si>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</si>
  <si>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</si>
  <si>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</si>
  <si>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</si>
  <si>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</si>
  <si>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</si>
  <si>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</si>
  <si>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</si>
  <si>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</si>
  <si>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</si>
  <si>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</si>
  <si>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</si>
  <si>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</si>
  <si>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</si>
  <si>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</si>
  <si>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</si>
  <si>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В.В. Бантуш</t>
  </si>
  <si>
    <t>Л.Л. Косарєва</t>
  </si>
  <si>
    <t/>
  </si>
  <si>
    <t>4 липня 2018 року</t>
  </si>
  <si>
    <t>перше півріччя 2018 року</t>
  </si>
  <si>
    <t>Чернівецький районний суд Вінницької області</t>
  </si>
  <si>
    <t xml:space="preserve">Місцезнаходження: </t>
  </si>
  <si>
    <t>24106. Вінницька область.с. Мазурівка</t>
  </si>
  <si>
    <t>вул. Незалежності</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</si>
</sst>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1</v>
      </c>
      <c r="F10" s="157">
        <v>1</v>
      </c>
      <c r="G10" s="157">
        <v>1</v>
      </c>
      <c r="H10" s="157"/>
      <c r="I10" s="157"/>
      <c r="J10" s="157"/>
      <c r="K10" s="157">
        <v>1</v>
      </c>
      <c r="L10" s="157"/>
      <c r="M10" s="168"/>
      <c r="N10" s="163"/>
      <c r="O10" s="111">
        <f>E10-F10</f>
        <v>0</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x14ac:dyDescent="0.2">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x14ac:dyDescent="0.2">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x14ac:dyDescent="0.3">
      <c r="A23" s="90">
        <v>14</v>
      </c>
      <c r="B23" s="63"/>
      <c r="C23" s="199" t="s">
        <v>13</v>
      </c>
      <c r="D23" s="200"/>
      <c r="E23" s="157">
        <f>E10+E12+E15+E22</f>
        <v>1</v>
      </c>
      <c r="F23" s="157">
        <f>F10+F12+F15+F22</f>
        <v>1</v>
      </c>
      <c r="G23" s="157">
        <f>G10+G12+G15+G22</f>
        <v>1</v>
      </c>
      <c r="H23" s="157">
        <f>H10+H15</f>
        <v>0</v>
      </c>
      <c r="I23" s="157">
        <f>I10+I15</f>
        <v>0</v>
      </c>
      <c r="J23" s="157">
        <f>J10+J12+J15</f>
        <v>0</v>
      </c>
      <c r="K23" s="157">
        <f>K10+K12+K15</f>
        <v>1</v>
      </c>
      <c r="L23" s="157">
        <f>L10+L12+L15+L22</f>
        <v>0</v>
      </c>
      <c r="M23" s="157">
        <f>M10+M12+M15+M22</f>
        <v>0</v>
      </c>
      <c r="N23" s="157">
        <f>N10</f>
        <v>0</v>
      </c>
      <c r="O23" s="111">
        <f t="shared" si="0"/>
        <v>0</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3</v>
      </c>
      <c r="G31" s="167">
        <v>1</v>
      </c>
      <c r="H31" s="167">
        <v>3</v>
      </c>
      <c r="I31" s="167">
        <v>3</v>
      </c>
      <c r="J31" s="167">
        <v>3</v>
      </c>
      <c r="K31" s="167"/>
      <c r="L31" s="167"/>
      <c r="M31" s="167"/>
      <c r="N31" s="167"/>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Чернівецький районний суд Вінницької області, Початок періоду: 01.01.2018, Кінець періоду: 30.06.2018&amp;L692DF003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c r="D9" s="163"/>
      <c r="E9" s="163"/>
      <c r="F9" s="163"/>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c r="D10" s="163"/>
      <c r="E10" s="163"/>
      <c r="F10" s="163"/>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c r="D12" s="163">
        <v>1</v>
      </c>
      <c r="E12" s="163">
        <v>1</v>
      </c>
      <c r="F12" s="163">
        <v>1</v>
      </c>
      <c r="G12" s="163">
        <v>1</v>
      </c>
      <c r="H12" s="163"/>
      <c r="I12" s="163"/>
      <c r="J12" s="163"/>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c r="D24" s="163">
        <v>1</v>
      </c>
      <c r="E24" s="163">
        <v>1</v>
      </c>
      <c r="F24" s="163">
        <v>1</v>
      </c>
      <c r="G24" s="163">
        <v>1</v>
      </c>
      <c r="H24" s="163"/>
      <c r="I24" s="163"/>
      <c r="J24" s="163"/>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c r="D25" s="163"/>
      <c r="E25" s="163"/>
      <c r="F25" s="163"/>
      <c r="G25" s="163"/>
      <c r="H25" s="163"/>
      <c r="I25" s="163"/>
      <c r="J25" s="163"/>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v>1</v>
      </c>
      <c r="D43" s="163"/>
      <c r="E43" s="163">
        <v>1</v>
      </c>
      <c r="F43" s="163">
        <v>1</v>
      </c>
      <c r="G43" s="163">
        <v>1</v>
      </c>
      <c r="H43" s="163"/>
      <c r="I43" s="163"/>
      <c r="J43" s="163"/>
      <c r="K43" s="162"/>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c r="D45" s="163"/>
      <c r="E45" s="163"/>
      <c r="F45" s="163"/>
      <c r="G45" s="163"/>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c r="D46" s="163"/>
      <c r="E46" s="163"/>
      <c r="F46" s="163"/>
      <c r="G46" s="163"/>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v>1</v>
      </c>
      <c r="D48" s="163"/>
      <c r="E48" s="163">
        <v>1</v>
      </c>
      <c r="F48" s="163">
        <v>1</v>
      </c>
      <c r="G48" s="163">
        <v>1</v>
      </c>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1</v>
      </c>
      <c r="D88" s="163"/>
      <c r="E88" s="163">
        <v>1</v>
      </c>
      <c r="F88" s="163">
        <v>1</v>
      </c>
      <c r="G88" s="163">
        <v>1</v>
      </c>
      <c r="H88" s="163"/>
      <c r="I88" s="163"/>
      <c r="J88" s="163"/>
      <c r="K88" s="162"/>
      <c r="L88" s="163"/>
      <c r="M88" s="163"/>
      <c r="N88" s="164"/>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v>1</v>
      </c>
      <c r="D90" s="163"/>
      <c r="E90" s="163">
        <v>1</v>
      </c>
      <c r="F90" s="163">
        <v>1</v>
      </c>
      <c r="G90" s="163">
        <v>1</v>
      </c>
      <c r="H90" s="163"/>
      <c r="I90" s="163"/>
      <c r="J90" s="163"/>
      <c r="K90" s="162"/>
      <c r="L90" s="163"/>
      <c r="M90" s="163"/>
      <c r="N90" s="164"/>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v>1</v>
      </c>
      <c r="D94" s="163"/>
      <c r="E94" s="163">
        <v>1</v>
      </c>
      <c r="F94" s="163">
        <v>1</v>
      </c>
      <c r="G94" s="163">
        <v>1</v>
      </c>
      <c r="H94" s="163"/>
      <c r="I94" s="163"/>
      <c r="J94" s="163"/>
      <c r="K94" s="162"/>
      <c r="L94" s="163"/>
      <c r="M94" s="163"/>
      <c r="N94" s="164"/>
      <c r="O94" s="163"/>
      <c r="P94" s="60"/>
    </row>
    <row r="95" spans="1:16" s="4" customFormat="1" ht="25.5" customHeight="1" x14ac:dyDescent="0.2">
      <c r="A95" s="44">
        <v>88</v>
      </c>
      <c r="B95" s="114" t="s">
        <v>68</v>
      </c>
      <c r="C95" s="164"/>
      <c r="D95" s="163"/>
      <c r="E95" s="163"/>
      <c r="F95" s="163"/>
      <c r="G95" s="163"/>
      <c r="H95" s="163"/>
      <c r="I95" s="163"/>
      <c r="J95" s="163"/>
      <c r="K95" s="162"/>
      <c r="L95" s="163"/>
      <c r="M95" s="163"/>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c r="D97" s="163"/>
      <c r="E97" s="163"/>
      <c r="F97" s="163"/>
      <c r="G97" s="163"/>
      <c r="H97" s="163"/>
      <c r="I97" s="163"/>
      <c r="J97" s="163"/>
      <c r="K97" s="162"/>
      <c r="L97" s="163"/>
      <c r="M97" s="163"/>
      <c r="N97" s="164"/>
      <c r="O97" s="163"/>
      <c r="P97" s="61"/>
    </row>
    <row r="98" spans="1:19" s="4" customFormat="1" ht="18.75" customHeight="1" x14ac:dyDescent="0.2">
      <c r="A98" s="46">
        <v>91</v>
      </c>
      <c r="B98" s="115" t="s">
        <v>71</v>
      </c>
      <c r="C98" s="164"/>
      <c r="D98" s="163"/>
      <c r="E98" s="163"/>
      <c r="F98" s="163"/>
      <c r="G98" s="163"/>
      <c r="H98" s="163"/>
      <c r="I98" s="163"/>
      <c r="J98" s="163"/>
      <c r="K98" s="162"/>
      <c r="L98" s="163"/>
      <c r="M98" s="163"/>
      <c r="N98" s="164"/>
      <c r="O98" s="163"/>
      <c r="P98" s="61"/>
    </row>
    <row r="99" spans="1:19" s="4" customFormat="1" ht="15.75" customHeight="1" x14ac:dyDescent="0.2">
      <c r="A99" s="44">
        <v>92</v>
      </c>
      <c r="B99" s="115" t="s">
        <v>72</v>
      </c>
      <c r="C99" s="164"/>
      <c r="D99" s="163"/>
      <c r="E99" s="163"/>
      <c r="F99" s="163"/>
      <c r="G99" s="163"/>
      <c r="H99" s="163"/>
      <c r="I99" s="163"/>
      <c r="J99" s="163"/>
      <c r="K99" s="162"/>
      <c r="L99" s="163"/>
      <c r="M99" s="163"/>
      <c r="N99" s="164"/>
      <c r="O99" s="163"/>
      <c r="P99" s="61"/>
    </row>
    <row r="100" spans="1:19" s="4" customFormat="1" ht="25.5" customHeight="1" x14ac:dyDescent="0.2">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
      <c r="A103" s="44">
        <v>96</v>
      </c>
      <c r="B103" s="116" t="s">
        <v>73</v>
      </c>
      <c r="C103" s="164"/>
      <c r="D103" s="163"/>
      <c r="E103" s="163"/>
      <c r="F103" s="163"/>
      <c r="G103" s="163"/>
      <c r="H103" s="163"/>
      <c r="I103" s="163"/>
      <c r="J103" s="163"/>
      <c r="K103" s="162"/>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x14ac:dyDescent="0.2">
      <c r="A109" s="44">
        <v>102</v>
      </c>
      <c r="B109" s="116" t="s">
        <v>78</v>
      </c>
      <c r="C109" s="164"/>
      <c r="D109" s="163"/>
      <c r="E109" s="163"/>
      <c r="F109" s="163"/>
      <c r="G109" s="163"/>
      <c r="H109" s="163"/>
      <c r="I109" s="163"/>
      <c r="J109" s="163"/>
      <c r="K109" s="162"/>
      <c r="L109" s="163"/>
      <c r="M109" s="163"/>
      <c r="N109" s="164"/>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2</v>
      </c>
      <c r="D114" s="164">
        <f t="shared" ref="D114:O114" si="0">SUM(D8,D9,D12,D29,D30,D43,D49,D52,D79,D88,D103,D109,D113)</f>
        <v>1</v>
      </c>
      <c r="E114" s="164">
        <f t="shared" si="0"/>
        <v>3</v>
      </c>
      <c r="F114" s="164">
        <f t="shared" si="0"/>
        <v>3</v>
      </c>
      <c r="G114" s="164">
        <f t="shared" si="0"/>
        <v>3</v>
      </c>
      <c r="H114" s="164">
        <f t="shared" si="0"/>
        <v>0</v>
      </c>
      <c r="I114" s="164">
        <f t="shared" si="0"/>
        <v>0</v>
      </c>
      <c r="J114" s="164">
        <f t="shared" si="0"/>
        <v>0</v>
      </c>
      <c r="K114" s="164">
        <f t="shared" si="0"/>
        <v>0</v>
      </c>
      <c r="L114" s="164">
        <f t="shared" si="0"/>
        <v>0</v>
      </c>
      <c r="M114" s="164">
        <f t="shared" si="0"/>
        <v>0</v>
      </c>
      <c r="N114" s="164">
        <f t="shared" si="0"/>
        <v>0</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Чернівецький районний суд Вінницької області, Початок періоду: 01.01.2018, Кінець періоду: 30.06.2018&amp;L692DF003</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Чернівецький районний суд Вінницької області, Початок періоду: 01.01.2018, Кінець періоду: 30.06.2018&amp;L692DF003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2</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3</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246</v>
      </c>
      <c r="F38" s="262"/>
      <c r="G38" s="262"/>
      <c r="H38" s="138"/>
      <c r="I38" s="261" t="s">
        <v>247</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Чернівецький районний суд Вінницької області, 
Початок періоду: 01.01.2018, Кінець періоду: 30.06.2018&amp;L692DF003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248</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249</v>
      </c>
      <c r="D24" s="349"/>
      <c r="E24" s="349"/>
      <c r="F24" s="349"/>
      <c r="G24" s="349"/>
      <c r="H24" s="349"/>
      <c r="I24" s="349"/>
      <c r="J24" s="350"/>
    </row>
    <row r="25" spans="1:15" ht="19.5" customHeight="1" x14ac:dyDescent="0.2">
      <c r="A25" s="347" t="s">
        <v>250</v>
      </c>
      <c r="B25" s="348"/>
      <c r="C25" s="317" t="s">
        <v>251</v>
      </c>
      <c r="D25" s="317"/>
      <c r="E25" s="317"/>
      <c r="F25" s="317"/>
      <c r="G25" s="317"/>
      <c r="H25" s="317"/>
      <c r="I25" s="317"/>
      <c r="J25" s="318"/>
    </row>
    <row r="26" spans="1:15" ht="18.75" customHeight="1" x14ac:dyDescent="0.2">
      <c r="A26" s="351" t="s">
        <v>252</v>
      </c>
      <c r="B26" s="352"/>
      <c r="C26" s="352"/>
      <c r="D26" s="352"/>
      <c r="E26" s="352"/>
      <c r="F26" s="352"/>
      <c r="G26" s="352"/>
      <c r="H26" s="352"/>
      <c r="I26" s="352"/>
      <c r="J26" s="353"/>
    </row>
    <row r="27" spans="1:15" ht="20.25" customHeight="1" x14ac:dyDescent="0.2">
      <c r="A27" s="316">
        <v>20</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&amp;C&amp;L692DF003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2015-12-10T14:23:53Z</cp:lastPrinted>
  <dcterms:created xsi:type="dcterms:W3CDTF">2015-09-09T11:49:13Z</dcterms:created>
  <dcterms:modified xsi:type="dcterms:W3CDTF">2021-06-29T08:45:01Z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2-А_00150_2.2018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692DF003</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01.01.2018</vt:lpwstr>
  </property>
  <property fmtid="{D5CDD505-2E9C-101B-9397-08002B2CF9AE}" pid="13" name="Кінець періоду">
    <vt:lpwstr>30.06.2018</vt:lpwstr>
  </property>
  <property fmtid="{D5CDD505-2E9C-101B-9397-08002B2CF9AE}" pid="14" name="Період">
    <vt:lpwstr>перше півріччя 2018 року</vt:lpwstr>
  </property>
  <property fmtid="{D5CDD505-2E9C-101B-9397-08002B2CF9AE}" pid="15" name="К.Сума шаблону">
    <vt:lpwstr>695EB1CE</vt:lpwstr>
  </property>
  <property fmtid="{D5CDD505-2E9C-101B-9397-08002B2CF9AE}" pid="16" name="Версія БД">
    <vt:lpwstr>3.21.0.1950</vt:lpwstr>
  </property>
</Properties>
</file>